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8_{4390BC56-550F-43CA-9B43-0BEE111BE288}" xr6:coauthVersionLast="47" xr6:coauthVersionMax="47" xr10:uidLastSave="{00000000-0000-0000-0000-000000000000}"/>
  <bookViews>
    <workbookView xWindow="-28920" yWindow="2865" windowWidth="29040" windowHeight="17520" xr2:uid="{00000000-000D-0000-FFFF-FFFF00000000}"/>
  </bookViews>
  <sheets>
    <sheet name="Standard Permit GR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5" i="1" l="1"/>
  <c r="J95" i="1" s="1"/>
  <c r="K95" i="1" s="1"/>
  <c r="I95" i="1"/>
  <c r="H94" i="1"/>
  <c r="J94" i="1" s="1"/>
  <c r="K94" i="1" s="1"/>
  <c r="I94" i="1"/>
  <c r="H93" i="1"/>
  <c r="J93" i="1" s="1"/>
  <c r="K93" i="1" s="1"/>
  <c r="I93" i="1"/>
  <c r="H92" i="1"/>
  <c r="J92" i="1" s="1"/>
  <c r="K92" i="1" s="1"/>
  <c r="I92" i="1"/>
  <c r="H91" i="1"/>
  <c r="J91" i="1" s="1"/>
  <c r="K91" i="1" s="1"/>
  <c r="I91" i="1"/>
  <c r="H90" i="1"/>
  <c r="J90" i="1" s="1"/>
  <c r="K90" i="1" s="1"/>
  <c r="I90" i="1"/>
  <c r="H89" i="1"/>
  <c r="J89" i="1" s="1"/>
  <c r="K89" i="1" s="1"/>
  <c r="I89" i="1"/>
  <c r="H88" i="1"/>
  <c r="J88" i="1" s="1"/>
  <c r="K88" i="1" s="1"/>
  <c r="I88" i="1"/>
  <c r="H87" i="1"/>
  <c r="J87" i="1" s="1"/>
  <c r="K87" i="1" s="1"/>
  <c r="I87" i="1"/>
  <c r="H86" i="1"/>
  <c r="J86" i="1" s="1"/>
  <c r="K86" i="1" s="1"/>
  <c r="I86" i="1"/>
  <c r="H85" i="1"/>
  <c r="J85" i="1" s="1"/>
  <c r="K85" i="1" s="1"/>
  <c r="I85" i="1"/>
  <c r="H84" i="1"/>
  <c r="J84" i="1" s="1"/>
  <c r="K84" i="1" s="1"/>
  <c r="I84" i="1"/>
  <c r="H83" i="1"/>
  <c r="J83" i="1" s="1"/>
  <c r="K83" i="1" s="1"/>
  <c r="I83" i="1"/>
  <c r="H82" i="1"/>
  <c r="J82" i="1" s="1"/>
  <c r="K82" i="1" s="1"/>
  <c r="I82" i="1"/>
  <c r="H81" i="1"/>
  <c r="J81" i="1" s="1"/>
  <c r="K81" i="1" s="1"/>
  <c r="I81" i="1"/>
  <c r="H80" i="1"/>
  <c r="J80" i="1" s="1"/>
  <c r="K80" i="1" s="1"/>
  <c r="I80" i="1"/>
  <c r="I79" i="1"/>
  <c r="H79" i="1"/>
  <c r="J79" i="1" s="1"/>
  <c r="K79" i="1" s="1"/>
  <c r="I78" i="1"/>
  <c r="J78" i="1" s="1"/>
  <c r="K78" i="1" s="1"/>
  <c r="H78" i="1"/>
  <c r="H77" i="1"/>
  <c r="J77" i="1" s="1"/>
  <c r="K77" i="1" s="1"/>
  <c r="I77" i="1"/>
  <c r="H76" i="1"/>
  <c r="J76" i="1" s="1"/>
  <c r="K76" i="1" s="1"/>
  <c r="I76" i="1"/>
</calcChain>
</file>

<file path=xl/sharedStrings.xml><?xml version="1.0" encoding="utf-8"?>
<sst xmlns="http://schemas.openxmlformats.org/spreadsheetml/2006/main" count="288" uniqueCount="167">
  <si>
    <t>Generic risk assessment for standard rules set number SR2008No13 v5.0</t>
  </si>
  <si>
    <t>Standard Facility:</t>
  </si>
  <si>
    <t>Waste Operation: Non-hazardous and Hazardous Household Waste Amenity Site</t>
  </si>
  <si>
    <t>Location:</t>
  </si>
  <si>
    <t>Applies to all potential locations.</t>
  </si>
  <si>
    <t>Location of environmentally sensitive sites (km / m):</t>
  </si>
  <si>
    <t>Greater than 200m (see below)</t>
  </si>
  <si>
    <t>Risk assessment carried out by:</t>
  </si>
  <si>
    <t>Natural Resources Wales</t>
  </si>
  <si>
    <t>Date:</t>
  </si>
  <si>
    <t>The scope of the permit and associated rules is defined by the following risk criteria:</t>
  </si>
  <si>
    <t>Parameter 1</t>
  </si>
  <si>
    <t>Permitted activities - The storage and repackaging of waste (D15, R13, D14) and treatment consisting only of</t>
  </si>
  <si>
    <t>manual sorting, separation, shredding and compaction of non hazardous wastes (D9, R3, R4, R5).</t>
  </si>
  <si>
    <t>Parameter 2</t>
  </si>
  <si>
    <t>Permitted waste types - Municipal waste, gases in pressurised containers and hazardous wastes,</t>
  </si>
  <si>
    <t>including cement bonded asbestos and oils.</t>
  </si>
  <si>
    <t>Parameter 3</t>
  </si>
  <si>
    <t>Quantity of waste accepted at the facility: &lt;75,000 tonnes per annum, including</t>
  </si>
  <si>
    <t>a maximum 10 tonnes per day of hazardous waste.</t>
  </si>
  <si>
    <t>Parameter 4</t>
  </si>
  <si>
    <t>The quantity of hazardous waste stored at the facility shall be less than 10 tonnes.</t>
  </si>
  <si>
    <t>Parameter 5</t>
  </si>
  <si>
    <t xml:space="preserve">All waste shall be stored and treated on an impermeable surface with sealed drainage system </t>
  </si>
  <si>
    <t>Parameter 6</t>
  </si>
  <si>
    <t>Asbestos waste shall be double bagged and stored within segregated, secure lockable containers,</t>
  </si>
  <si>
    <t xml:space="preserve">and all other hazardous wastes shall be stored within segregated, secure lockable containers. </t>
  </si>
  <si>
    <t>Parameter 7</t>
  </si>
  <si>
    <t>The only point source discharges to controlled waters or groundwater, are surface water from the roofs of buildings</t>
  </si>
  <si>
    <t>and from areas of the facility not used for the storage or treatment of wastes.</t>
  </si>
  <si>
    <t>Parameter 8</t>
  </si>
  <si>
    <t xml:space="preserve">The activities shall not be carried out within 200m of a European Site (candidate or Special Area of Conservation,  </t>
  </si>
  <si>
    <t>proposed or Special Protection Area or Ramsar site) or a Site of Special Scientific Interest (SSSI); or within 50m 
of any well spring or borehole used for the supply of water for human consumption.  This must include private water supplies</t>
  </si>
  <si>
    <t>Parameter 9</t>
  </si>
  <si>
    <t>The permitted activities shall not be carried out predominantly using a limited number of the permitted waste types</t>
  </si>
  <si>
    <t>in a manner which significantly increases any of the risks compared to the generic operation of this type of facility,</t>
  </si>
  <si>
    <t xml:space="preserve">for example storing predominantly wastes which present a significant increase in fire risk.  </t>
  </si>
  <si>
    <t>Abbreviations:</t>
  </si>
  <si>
    <t>SR - Standard Rule</t>
  </si>
  <si>
    <t>SR (hazardous wastes) - some of the permitted wastes are hazardous and there are several standard rules to manage the risk:</t>
  </si>
  <si>
    <t xml:space="preserve">quantity received shall not exceed 10 tonnes per day; quantity stored shall not exceed 10 tonnes;  there shall be no treatment; </t>
  </si>
  <si>
    <t>storage conditions shall be double bagged (asbestos only) ....within clearly identified, segregated, secure,  lockable containers on</t>
  </si>
  <si>
    <t xml:space="preserve"> an impermeable surface with a sealed drainage system.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</si>
  <si>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</si>
  <si>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</si>
  <si>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</si>
  <si>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</si>
  <si>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</si>
  <si>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</si>
  <si>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</si>
  <si>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</si>
  <si>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</si>
  <si>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</si>
  <si>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</si>
  <si>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</si>
  <si>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</si>
  <si>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</si>
  <si>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</si>
  <si>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</si>
  <si>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</si>
  <si>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</si>
  <si>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</si>
  <si>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</si>
  <si>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</si>
  <si>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</si>
  <si>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</si>
  <si>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</si>
  <si>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Airborne asbestos fibres</t>
  </si>
  <si>
    <t>Respiratory illness i.e. lung cancer and mesothelioma</t>
  </si>
  <si>
    <t>Air transport then inhalation.</t>
  </si>
  <si>
    <t>Low</t>
  </si>
  <si>
    <t>High</t>
  </si>
  <si>
    <t>Medium</t>
  </si>
  <si>
    <t>Potential for exposure is low because of separate health and safety controls to protect employees</t>
  </si>
  <si>
    <t>SR (hazardous wastes). Permitted asbestos wastes restricted to cement bonded asbestos.</t>
  </si>
  <si>
    <t>Releases of particulate matter (dusts) and micro-organisms (bioaerosols).</t>
  </si>
  <si>
    <t>Harm to human health - respiratory irritation and illness.</t>
  </si>
  <si>
    <t>Permitted waste types do not include …. dusts, powders or loose fibres so only a medium magnitude risk is estimated.  There is potential for exposure if anyone is living or working close to the site (apart from the operator and employees)</t>
  </si>
  <si>
    <t>SR - emissions of substances not controlled by emission limits.... SR (if required) - emissions management plan. Releases restricted by SR (hazardous wastes) and storage of non hazardous wastes normally being in bulk containers or buildings.</t>
  </si>
  <si>
    <t>As above</t>
  </si>
  <si>
    <t>Nuisance - dust on cars, clothing etc.</t>
  </si>
  <si>
    <t>Air transport then deposition</t>
  </si>
  <si>
    <t>Local residents often sensitive to dust.</t>
  </si>
  <si>
    <t xml:space="preserve">As above </t>
  </si>
  <si>
    <t>Very low</t>
  </si>
  <si>
    <t>Local human population, livestock and wildlife.</t>
  </si>
  <si>
    <t xml:space="preserve">Litter </t>
  </si>
  <si>
    <t>Nuisance, loss of amenity and harm to animal health</t>
  </si>
  <si>
    <t>Local residents often sensitive to litter.</t>
  </si>
  <si>
    <t>As above.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</si>
  <si>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</si>
  <si>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</si>
  <si>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</si>
  <si>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</si>
  <si>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</si>
  <si>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</si>
  <si>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</si>
  <si>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</si>
  <si>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Releases restricted by SR (hazardous wastes) and storage of non hazardous wastes normally being in bulk containers or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</si>
  <si>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</si>
  <si>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</si>
  <si>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</si>
  <si>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</si>
  <si>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Appropriate measures might include storage of wastes normally being in buildings.</t>
  </si>
  <si>
    <t>Scavenging animals and scavenging birds</t>
  </si>
  <si>
    <t>Harm to human health - from waste carried off site and faeces.  Nuisance and  loss of amenity.</t>
  </si>
  <si>
    <t>Air transport and over land</t>
  </si>
  <si>
    <t>Permitted wastes may attract scavenging animals and birds and may become nesting / breeding sites.</t>
  </si>
  <si>
    <t>SR - emissions of substances not controlled by emission limits (including those from scavenging animals, scavenging birds and other pests) shall not cause pollution.....  Access to waste restricted by SR (hazardous wastes) and storage of non hazardous wastes normally being in bulk containers or buildings.</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</si>
  <si>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</si>
  <si>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</si>
  <si>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</si>
  <si>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</si>
  <si>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</si>
  <si>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</si>
  <si>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</si>
  <si>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Permitted waste types include hazardous wastes, so any waste washed off site will add to the volume and hazard of the local post-flood clean up workload.</t>
  </si>
  <si>
    <t>SR - management system (will include flood risk management). Waste washed off site restricted by SR (hazardous wastes) and storage of non hazardous wastes normally being in bulk containers or buildings.</t>
  </si>
  <si>
    <t>Local human population and / or livestock after gaining unauthorised access to the waste operation</t>
  </si>
  <si>
    <t>All on-site hazards: wastes; machinery and vehicles.</t>
  </si>
  <si>
    <t>Bodily injury</t>
  </si>
  <si>
    <t>Direct physical contact</t>
  </si>
  <si>
    <t>Although permitted waste types include hazardous wastes only a medium magnitude risk is estimated.</t>
  </si>
  <si>
    <t>SR - activities shall be managed and operated in accordance with a management system (will include site security measures to prevent unauthorised access). Access to waste restricted by SR (hazardous wastes) and storage of non hazardous wastes normally being in bulk containers or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</si>
  <si>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</si>
  <si>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</si>
  <si>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</si>
  <si>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</si>
  <si>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are non-hazardous so only a medium magnitude risk is estimated.</t>
  </si>
  <si>
    <t>As above.  SR - accident management plan (will include fire and spillages).  Spread of fire restricted by SR (hazardous wastes) and storage of non hazardous wastes normally being in bulk containers or buildings.</t>
  </si>
  <si>
    <t xml:space="preserve">Although permitted waste types include hazardous wastes only a medium magnitude risk is estimated. </t>
  </si>
  <si>
    <t>As above. SR - management system (will include fire and spillages). Spread of fire restricted by SR (hazardous wastes) and storage of non hazardous wastes normally being in bulk containers or buildings. Tyre storage limited to 1 tonne.</t>
  </si>
  <si>
    <t>Accidental fire causing the release of polluting materials to air (smoke or fumes), water or land.</t>
  </si>
  <si>
    <t>Respiratory irritation, illness and nuisance to local population.  Injury to staff or firefighters. Pollution of water or land.</t>
  </si>
  <si>
    <t>As above.</t>
  </si>
  <si>
    <t xml:space="preserve">Risk of accidental combustion of waste is moderate. </t>
  </si>
  <si>
    <t>As above (excluding comments on access to waste). Permitted activities do not include the burning of waste. Tyre storage limited to 1 tonne.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</si>
  <si>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</si>
  <si>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</si>
  <si>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</si>
  <si>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</si>
  <si>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include hazardous and non hazardous sludges or liquids, e.g. oils, so a high magnitude risk is estimated. There is potential for contaminated rainwater run-off from wastes stored outside buildings especially during heavy rain.</t>
  </si>
  <si>
    <t>SR - All liquids shall be provided with secondary containment.... (applies to wastes and non- wastes such as fuels). Run-off restricted by SR on  emissions of substances not controlled by emission limits.... , with appropriate measures: storage &amp; treatment on an impermeable surface with sealed drainage. Run-off restricted by SR (hazardous wastes) and storage of non hazardous wastes normally being in bulk containers or buildings.</t>
  </si>
  <si>
    <t>Chronic effects: deterioration of water quality</t>
  </si>
  <si>
    <t>As above.  Indirect run-off via the soil layer</t>
  </si>
  <si>
    <t>As above. Some permitted wastes are hazardous so harm may not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</si>
  <si>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</si>
  <si>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</si>
  <si>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</si>
  <si>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As above.  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</si>
  <si>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</si>
  <si>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</si>
  <si>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</si>
  <si>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As above, excluding comments about watercourses.</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</si>
  <si>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</si>
  <si>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</si>
  <si>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</si>
  <si>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</si>
  <si>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limits....SR (if required) - emissions management plan. Releases restricted by SR (hazardous wastes) and storage of non hazardous wastes normally being in bulk containers or buildings.</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</si>
  <si>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</si>
  <si>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</si>
  <si>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</si>
  <si>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</si>
  <si>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 activities shall not be carried out within 200m of a European Site or SSSI. (Distance criteria as agreed with Natural England/Countryside Council for Wales).</t>
  </si>
  <si>
    <t xml:space="preserve">Notes: </t>
  </si>
  <si>
    <t xml:space="preserve">Red triangle indicates comment containing supporting information </t>
  </si>
  <si>
    <t xml:space="preserve">Yellow columns contain drop down menus that allow automatic evaluation of risk in green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</si>
</sst>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ont>
    <font>
      <b/>
      <sz val="12"/>
      <name val="Arial"/>
      <family val="2"/>
    </font>
    <font>
      <sz val="12"/>
      <name val="Arial"/>
      <family val="2"/>
    </font>
    <font>
      <b/>
      <sz val="12"/>
      <name val="Arial"/>
    </font>
    <font>
      <b/>
      <sz val="14"/>
      <name val="Arial"/>
    </font>
    <font>
      <b/>
      <sz val="14"/>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66">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0" borderId="8" xfId="0" applyBorder="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2" fillId="7" borderId="0" xfId="0" applyFont="1" applyFill="1"/>
    <xf numFmtId="0" fontId="3" fillId="7" borderId="0" xfId="0" applyFont="1" applyFill="1"/>
    <xf numFmtId="0" fontId="5" fillId="7" borderId="0" xfId="0" applyFont="1" applyFill="1"/>
    <xf numFmtId="0" fontId="4" fillId="7" borderId="0" xfId="0" applyFont="1" applyFill="1"/>
    <xf numFmtId="0" fontId="7" fillId="0" borderId="0" xfId="0" applyFont="1"/>
    <xf numFmtId="0" fontId="7" fillId="0" borderId="0" xfId="0" applyFont="1" applyAlignment="1">
      <alignment horizontal="left"/>
    </xf>
    <xf numFmtId="0" fontId="2" fillId="0" borderId="0" xfId="0" applyFont="1"/>
    <xf numFmtId="0" fontId="7" fillId="0" borderId="0" xfId="0" applyFont="1" applyAlignment="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8" xfId="0" applyBorder="1" applyAlignment="1" applyProtection="1">
      <alignment vertical="top" wrapText="1"/>
      <protection locked="0"/>
    </xf>
    <xf numFmtId="0" fontId="8" fillId="0" borderId="0" xfId="0" applyFont="1" applyAlignment="1">
      <alignment wrapText="1"/>
    </xf>
    <xf numFmtId="0" fontId="8" fillId="0" borderId="0" xfId="0" applyFont="1"/>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8"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3"/>
  <sheetViews>
    <sheetView tabSelected="1" topLeftCell="B54" zoomScale="75" zoomScaleNormal="75" workbookViewId="0">
      <selection activeCell="J54" sqref="J54"/>
    </sheetView>
  </sheetViews>
  <sheetFormatPr defaultRowHeight="12.45" x14ac:dyDescent="0.3"/>
  <cols>
    <col min="1" max="1" width="0" hidden="1" customWidth="1"/>
    <col min="2" max="2" width="16.69140625" customWidth="1"/>
    <col min="3" max="3" width="16.84375" customWidth="1"/>
    <col min="4" max="5" width="16.69140625" customWidth="1"/>
    <col min="6" max="6" width="11.84375" customWidth="1"/>
    <col min="7" max="7" width="9.69140625" customWidth="1"/>
    <col min="8" max="8" width="11.3046875" customWidth="1"/>
    <col min="9" max="9" width="19" customWidth="1"/>
    <col min="10" max="10" width="20.3046875" customWidth="1"/>
    <col min="11" max="11" width="16.69140625" customWidth="1"/>
  </cols>
  <sheetData>
    <row r="2" spans="2:11" ht="17.600000000000001" x14ac:dyDescent="0.4">
      <c r="B2" s="17" t="s">
        <v>0</v>
      </c>
      <c r="C2" s="17"/>
      <c r="D2" s="17"/>
      <c r="E2" s="16"/>
    </row>
    <row r="3" spans="2:11" ht="12.75" customHeight="1" x14ac:dyDescent="0.4">
      <c r="B3" s="34"/>
      <c r="C3" s="34"/>
      <c r="D3" s="34"/>
      <c r="E3" s="35"/>
      <c r="F3" s="31"/>
      <c r="G3" s="31"/>
      <c r="H3" s="31"/>
      <c r="I3" s="31"/>
      <c r="J3" s="31"/>
      <c r="K3" s="31"/>
    </row>
    <row r="4" spans="2:11" ht="15.45" x14ac:dyDescent="0.4">
      <c r="B4" s="34" t="s">
        <v>1</v>
      </c>
      <c r="C4" s="34"/>
      <c r="D4" s="34"/>
      <c r="E4" s="35"/>
      <c r="F4" s="62" t="s">
        <v>2</v>
      </c>
      <c r="G4" s="62"/>
      <c r="H4" s="62"/>
      <c r="I4" s="62"/>
      <c r="J4" s="62"/>
      <c r="K4" s="32"/>
    </row>
    <row r="5" spans="2:11" ht="9.75" customHeight="1" x14ac:dyDescent="0.4">
      <c r="B5" s="34"/>
      <c r="C5" s="34"/>
      <c r="D5" s="34"/>
      <c r="E5" s="35"/>
      <c r="F5" s="31"/>
      <c r="G5" s="31"/>
      <c r="H5" s="31"/>
      <c r="I5" s="31"/>
      <c r="J5" s="31"/>
      <c r="K5" s="31"/>
    </row>
    <row r="6" spans="2:11" ht="15.45" x14ac:dyDescent="0.4">
      <c r="B6" s="34" t="s">
        <v>3</v>
      </c>
      <c r="C6" s="35"/>
      <c r="D6" s="35"/>
      <c r="E6" s="35"/>
      <c r="F6" s="62" t="s">
        <v>4</v>
      </c>
      <c r="G6" s="62"/>
      <c r="H6" s="62"/>
      <c r="I6" s="62"/>
      <c r="J6" s="62"/>
      <c r="K6" s="32"/>
    </row>
    <row r="7" spans="2:11" ht="9.75" customHeight="1" x14ac:dyDescent="0.4">
      <c r="B7" s="36"/>
      <c r="C7" s="31"/>
      <c r="D7" s="31"/>
      <c r="E7" s="31"/>
      <c r="F7" s="31"/>
      <c r="G7" s="31"/>
      <c r="H7" s="31"/>
      <c r="I7" s="31"/>
      <c r="J7" s="31"/>
      <c r="K7" s="31"/>
    </row>
    <row r="8" spans="2:11" ht="15.75" customHeight="1" x14ac:dyDescent="0.4">
      <c r="B8" s="34" t="s">
        <v>5</v>
      </c>
      <c r="C8" s="35"/>
      <c r="D8" s="35"/>
      <c r="E8" s="35"/>
      <c r="F8" s="63" t="s">
        <v>6</v>
      </c>
      <c r="G8" s="64"/>
      <c r="H8" s="64"/>
      <c r="I8" s="64"/>
      <c r="J8" s="64"/>
      <c r="K8" s="32"/>
    </row>
    <row r="9" spans="2:11" ht="10.5" customHeight="1" x14ac:dyDescent="0.3">
      <c r="B9" s="31"/>
      <c r="C9" s="31"/>
      <c r="D9" s="31"/>
      <c r="E9" s="31"/>
      <c r="F9" s="31"/>
      <c r="G9" s="31"/>
      <c r="H9" s="31"/>
      <c r="I9" s="31"/>
      <c r="J9" s="31"/>
      <c r="K9" s="31"/>
    </row>
    <row r="10" spans="2:11" ht="15.45" x14ac:dyDescent="0.4">
      <c r="B10" s="37" t="s">
        <v>7</v>
      </c>
      <c r="C10" s="31"/>
      <c r="D10" s="31"/>
      <c r="E10" s="31"/>
      <c r="F10" s="65" t="s">
        <v>8</v>
      </c>
      <c r="G10" s="65"/>
      <c r="H10" s="65"/>
      <c r="I10" s="65"/>
      <c r="J10" s="65"/>
      <c r="K10" s="33"/>
    </row>
    <row r="11" spans="2:11" ht="11.25" customHeight="1" x14ac:dyDescent="0.4">
      <c r="B11" s="37"/>
      <c r="C11" s="31"/>
      <c r="D11" s="31"/>
      <c r="E11" s="31"/>
      <c r="F11" s="31"/>
      <c r="G11" s="31"/>
      <c r="H11" s="34"/>
      <c r="I11" s="31"/>
      <c r="J11" s="31"/>
      <c r="K11" s="31"/>
    </row>
    <row r="12" spans="2:11" ht="15.45" x14ac:dyDescent="0.4">
      <c r="B12" s="34" t="s">
        <v>9</v>
      </c>
      <c r="C12" s="31"/>
      <c r="D12" s="31"/>
      <c r="E12" s="31"/>
      <c r="F12" s="60">
        <v>45489</v>
      </c>
      <c r="G12" s="61"/>
      <c r="H12" s="61"/>
      <c r="I12" s="61"/>
      <c r="J12" s="61"/>
      <c r="K12" s="32"/>
    </row>
    <row r="13" spans="2:11" ht="15.45" x14ac:dyDescent="0.4">
      <c r="B13" s="34"/>
      <c r="C13" s="31"/>
      <c r="D13" s="31"/>
      <c r="E13" s="31"/>
      <c r="F13" s="31"/>
      <c r="G13" s="31"/>
      <c r="H13" s="34"/>
      <c r="I13" s="31"/>
      <c r="J13" s="31"/>
      <c r="K13" s="31"/>
    </row>
    <row r="14" spans="2:11" ht="15.45" x14ac:dyDescent="0.4">
      <c r="B14" s="40"/>
      <c r="C14" t="s">
        <v>10</v>
      </c>
      <c r="H14" s="40"/>
    </row>
    <row r="15" spans="2:11" ht="15.45" x14ac:dyDescent="0.4">
      <c r="B15" s="40"/>
      <c r="C15" t="s">
        <v>11</v>
      </c>
      <c r="D15" t="s">
        <v>12</v>
      </c>
      <c r="H15" s="40"/>
    </row>
    <row r="16" spans="2:11" x14ac:dyDescent="0.3">
      <c r="D16" t="s">
        <v>13</v>
      </c>
    </row>
    <row r="17" spans="3:10" x14ac:dyDescent="0.3">
      <c r="C17" t="s">
        <v>14</v>
      </c>
      <c r="D17" t="s">
        <v>15</v>
      </c>
    </row>
    <row r="18" spans="3:10" x14ac:dyDescent="0.3">
      <c r="D18" t="s">
        <v>16</v>
      </c>
    </row>
    <row r="19" spans="3:10" x14ac:dyDescent="0.3">
      <c r="C19" t="s">
        <v>17</v>
      </c>
      <c r="D19" t="s">
        <v>18</v>
      </c>
    </row>
    <row r="20" spans="3:10" x14ac:dyDescent="0.3">
      <c r="D20" t="s">
        <v>19</v>
      </c>
    </row>
    <row r="21" spans="3:10" x14ac:dyDescent="0.3">
      <c r="C21" t="s">
        <v>20</v>
      </c>
      <c r="D21" t="s">
        <v>21</v>
      </c>
    </row>
    <row r="22" spans="3:10" x14ac:dyDescent="0.3">
      <c r="C22" t="s">
        <v>22</v>
      </c>
      <c r="D22" t="s">
        <v>23</v>
      </c>
    </row>
    <row r="23" spans="3:10" x14ac:dyDescent="0.3">
      <c r="C23" t="s">
        <v>24</v>
      </c>
      <c r="D23" t="s">
        <v>25</v>
      </c>
    </row>
    <row r="24" spans="3:10" x14ac:dyDescent="0.3">
      <c r="D24" t="s">
        <v>26</v>
      </c>
    </row>
    <row r="25" spans="3:10" x14ac:dyDescent="0.3">
      <c r="C25" t="s">
        <v>27</v>
      </c>
      <c r="D25" t="s">
        <v>28</v>
      </c>
    </row>
    <row r="26" spans="3:10" x14ac:dyDescent="0.3">
      <c r="D26" t="s">
        <v>29</v>
      </c>
    </row>
    <row r="27" spans="3:10" x14ac:dyDescent="0.3">
      <c r="C27" t="s">
        <v>30</v>
      </c>
      <c r="D27" t="s">
        <v>31</v>
      </c>
    </row>
    <row r="28" spans="3:10" ht="24.65" customHeight="1" x14ac:dyDescent="0.3">
      <c r="D28" s="58" t="s">
        <v>32</v>
      </c>
      <c r="E28" s="59"/>
      <c r="F28" s="59"/>
      <c r="G28" s="59"/>
      <c r="H28" s="59"/>
      <c r="I28" s="59"/>
      <c r="J28" s="59"/>
    </row>
    <row r="29" spans="3:10" x14ac:dyDescent="0.3">
      <c r="C29" t="s">
        <v>33</v>
      </c>
      <c r="D29" t="s">
        <v>34</v>
      </c>
    </row>
    <row r="30" spans="3:10" x14ac:dyDescent="0.3">
      <c r="D30" t="s">
        <v>35</v>
      </c>
    </row>
    <row r="31" spans="3:10" x14ac:dyDescent="0.3">
      <c r="D31" t="s">
        <v>36</v>
      </c>
    </row>
    <row r="33" spans="1:11" x14ac:dyDescent="0.3">
      <c r="C33" t="s">
        <v>37</v>
      </c>
      <c r="D33" t="s">
        <v>38</v>
      </c>
    </row>
    <row r="34" spans="1:11" x14ac:dyDescent="0.3">
      <c r="D34" t="s">
        <v>39</v>
      </c>
    </row>
    <row r="35" spans="1:11" x14ac:dyDescent="0.3">
      <c r="D35" t="s">
        <v>40</v>
      </c>
    </row>
    <row r="36" spans="1:11" x14ac:dyDescent="0.3">
      <c r="D36" t="s">
        <v>41</v>
      </c>
    </row>
    <row r="37" spans="1:11" x14ac:dyDescent="0.3">
      <c r="D37" t="s">
        <v>42</v>
      </c>
    </row>
    <row r="38" spans="1:11" ht="12.9" thickBot="1" x14ac:dyDescent="0.35"/>
    <row r="39" spans="1:11" ht="28.5" customHeight="1" thickTop="1" x14ac:dyDescent="0.3">
      <c r="A39" s="1"/>
      <c r="B39" s="14" t="s">
        <v>43</v>
      </c>
      <c r="C39" s="10"/>
      <c r="D39" s="10"/>
      <c r="E39" s="10"/>
      <c r="F39" s="11"/>
      <c r="G39" s="12" t="s">
        <v>44</v>
      </c>
      <c r="H39" s="12"/>
      <c r="I39" s="13"/>
      <c r="J39" s="14" t="s">
        <v>45</v>
      </c>
      <c r="K39" s="15"/>
    </row>
    <row r="40" spans="1:11" ht="24.9" x14ac:dyDescent="0.3">
      <c r="B40" s="2" t="s">
        <v>46</v>
      </c>
      <c r="C40" s="3" t="s">
        <v>47</v>
      </c>
      <c r="D40" s="3" t="s">
        <v>48</v>
      </c>
      <c r="E40" s="4" t="s">
        <v>49</v>
      </c>
      <c r="F40" s="2" t="s">
        <v>50</v>
      </c>
      <c r="G40" s="3" t="s">
        <v>51</v>
      </c>
      <c r="H40" s="3" t="s">
        <v>52</v>
      </c>
      <c r="I40" s="4" t="s">
        <v>53</v>
      </c>
      <c r="J40" s="2" t="s">
        <v>54</v>
      </c>
      <c r="K40" s="44" t="s">
        <v>55</v>
      </c>
    </row>
    <row r="41" spans="1:11" ht="121.5" customHeight="1" x14ac:dyDescent="0.3">
      <c r="B41" s="5" t="s">
        <v>56</v>
      </c>
      <c r="C41" s="6" t="s">
        <v>57</v>
      </c>
      <c r="D41" s="6" t="s">
        <v>58</v>
      </c>
      <c r="E41" s="7" t="s">
        <v>59</v>
      </c>
      <c r="F41" s="5" t="s">
        <v>60</v>
      </c>
      <c r="G41" s="6" t="s">
        <v>61</v>
      </c>
      <c r="H41" s="6" t="s">
        <v>62</v>
      </c>
      <c r="I41" s="7" t="s">
        <v>63</v>
      </c>
      <c r="J41" s="5" t="s">
        <v>64</v>
      </c>
      <c r="K41" s="45" t="s">
        <v>65</v>
      </c>
    </row>
    <row r="42" spans="1:11" ht="74.25" customHeight="1" x14ac:dyDescent="0.3">
      <c r="A42" s="28"/>
      <c r="B42" s="23" t="s">
        <v>66</v>
      </c>
      <c r="C42" s="24" t="s">
        <v>67</v>
      </c>
      <c r="D42" s="24" t="s">
        <v>68</v>
      </c>
      <c r="E42" s="25" t="s">
        <v>69</v>
      </c>
      <c r="F42" s="42" t="s">
        <v>70</v>
      </c>
      <c r="G42" s="43" t="s">
        <v>71</v>
      </c>
      <c r="H42" s="48" t="s">
        <v>72</v>
      </c>
      <c r="I42" s="25" t="s">
        <v>73</v>
      </c>
      <c r="J42" s="23" t="s">
        <v>74</v>
      </c>
      <c r="K42" s="29" t="s">
        <v>70</v>
      </c>
    </row>
    <row r="43" spans="1:11" ht="162" customHeight="1" x14ac:dyDescent="0.3">
      <c r="A43" s="28"/>
      <c r="B43" s="23" t="s">
        <v>66</v>
      </c>
      <c r="C43" s="24" t="s">
        <v>75</v>
      </c>
      <c r="D43" s="24" t="s">
        <v>76</v>
      </c>
      <c r="E43" s="25" t="s">
        <v>69</v>
      </c>
      <c r="F43" s="42" t="s">
        <v>72</v>
      </c>
      <c r="G43" s="43" t="s">
        <v>72</v>
      </c>
      <c r="H43" s="48" t="s">
        <v>72</v>
      </c>
      <c r="I43" s="25" t="s">
        <v>77</v>
      </c>
      <c r="J43" s="23" t="s">
        <v>78</v>
      </c>
      <c r="K43" s="29" t="s">
        <v>70</v>
      </c>
    </row>
    <row r="44" spans="1:11" ht="36" customHeight="1" x14ac:dyDescent="0.3">
      <c r="A44" s="28"/>
      <c r="B44" s="23" t="s">
        <v>66</v>
      </c>
      <c r="C44" s="24" t="s">
        <v>79</v>
      </c>
      <c r="D44" s="24" t="s">
        <v>80</v>
      </c>
      <c r="E44" s="25" t="s">
        <v>81</v>
      </c>
      <c r="F44" s="42" t="s">
        <v>72</v>
      </c>
      <c r="G44" s="43" t="s">
        <v>70</v>
      </c>
      <c r="H44" s="48" t="s">
        <v>70</v>
      </c>
      <c r="I44" s="25" t="s">
        <v>82</v>
      </c>
      <c r="J44" s="23" t="s">
        <v>83</v>
      </c>
      <c r="K44" s="29" t="s">
        <v>84</v>
      </c>
    </row>
    <row r="45" spans="1:11" ht="85.5" customHeight="1" x14ac:dyDescent="0.3">
      <c r="A45" s="28"/>
      <c r="B45" s="23" t="s">
        <v>85</v>
      </c>
      <c r="C45" s="24" t="s">
        <v>86</v>
      </c>
      <c r="D45" s="24" t="s">
        <v>87</v>
      </c>
      <c r="E45" s="25" t="s">
        <v>81</v>
      </c>
      <c r="F45" s="42" t="s">
        <v>72</v>
      </c>
      <c r="G45" s="43" t="s">
        <v>72</v>
      </c>
      <c r="H45" s="48" t="s">
        <v>72</v>
      </c>
      <c r="I45" s="25" t="s">
        <v>88</v>
      </c>
      <c r="J45" s="23" t="s">
        <v>89</v>
      </c>
      <c r="K45" s="29" t="s">
        <v>84</v>
      </c>
    </row>
    <row r="46" spans="1:11" ht="86.25" customHeight="1" x14ac:dyDescent="0.3">
      <c r="A46" s="28"/>
      <c r="B46" s="23" t="s">
        <v>66</v>
      </c>
      <c r="C46" s="24" t="s">
        <v>90</v>
      </c>
      <c r="D46" s="24" t="s">
        <v>91</v>
      </c>
      <c r="E46" s="25" t="s">
        <v>92</v>
      </c>
      <c r="F46" s="42" t="s">
        <v>72</v>
      </c>
      <c r="G46" s="43" t="s">
        <v>72</v>
      </c>
      <c r="H46" s="48" t="s">
        <v>72</v>
      </c>
      <c r="I46" s="25" t="s">
        <v>93</v>
      </c>
      <c r="J46" s="23" t="s">
        <v>94</v>
      </c>
      <c r="K46" s="29" t="s">
        <v>70</v>
      </c>
    </row>
    <row r="47" spans="1:11" ht="138" customHeight="1" x14ac:dyDescent="0.3">
      <c r="A47" s="28"/>
      <c r="B47" s="23" t="s">
        <v>66</v>
      </c>
      <c r="C47" s="24" t="s">
        <v>95</v>
      </c>
      <c r="D47" s="24" t="s">
        <v>96</v>
      </c>
      <c r="E47" s="25" t="s">
        <v>69</v>
      </c>
      <c r="F47" s="42" t="s">
        <v>72</v>
      </c>
      <c r="G47" s="43" t="s">
        <v>72</v>
      </c>
      <c r="H47" s="48" t="s">
        <v>72</v>
      </c>
      <c r="I47" s="25" t="s">
        <v>97</v>
      </c>
      <c r="J47" s="23" t="s">
        <v>98</v>
      </c>
      <c r="K47" s="29" t="s">
        <v>70</v>
      </c>
    </row>
    <row r="48" spans="1:11" ht="140.25" customHeight="1" x14ac:dyDescent="0.3">
      <c r="A48" s="28"/>
      <c r="B48" s="23" t="s">
        <v>66</v>
      </c>
      <c r="C48" s="24" t="s">
        <v>99</v>
      </c>
      <c r="D48" s="24" t="s">
        <v>100</v>
      </c>
      <c r="E48" s="25" t="s">
        <v>101</v>
      </c>
      <c r="F48" s="42" t="s">
        <v>72</v>
      </c>
      <c r="G48" s="43" t="s">
        <v>72</v>
      </c>
      <c r="H48" s="48" t="s">
        <v>72</v>
      </c>
      <c r="I48" s="25" t="s">
        <v>102</v>
      </c>
      <c r="J48" s="23" t="s">
        <v>103</v>
      </c>
      <c r="K48" s="29" t="s">
        <v>70</v>
      </c>
    </row>
    <row r="49" spans="1:11" ht="202.5" customHeight="1" x14ac:dyDescent="0.3">
      <c r="A49" s="28"/>
      <c r="B49" s="23" t="s">
        <v>66</v>
      </c>
      <c r="C49" s="24" t="s">
        <v>104</v>
      </c>
      <c r="D49" s="24" t="s">
        <v>105</v>
      </c>
      <c r="E49" s="25" t="s">
        <v>106</v>
      </c>
      <c r="F49" s="42" t="s">
        <v>72</v>
      </c>
      <c r="G49" s="43" t="s">
        <v>72</v>
      </c>
      <c r="H49" s="48" t="s">
        <v>72</v>
      </c>
      <c r="I49" s="25" t="s">
        <v>107</v>
      </c>
      <c r="J49" s="23" t="s">
        <v>108</v>
      </c>
      <c r="K49" s="29" t="s">
        <v>84</v>
      </c>
    </row>
    <row r="50" spans="1:11" ht="60.75" customHeight="1" x14ac:dyDescent="0.3">
      <c r="A50" s="28"/>
      <c r="B50" s="23" t="s">
        <v>66</v>
      </c>
      <c r="C50" s="24" t="s">
        <v>109</v>
      </c>
      <c r="D50" s="24" t="s">
        <v>110</v>
      </c>
      <c r="E50" s="25" t="s">
        <v>106</v>
      </c>
      <c r="F50" s="42" t="s">
        <v>72</v>
      </c>
      <c r="G50" s="43" t="s">
        <v>72</v>
      </c>
      <c r="H50" s="48" t="s">
        <v>72</v>
      </c>
      <c r="I50" s="25" t="s">
        <v>111</v>
      </c>
      <c r="J50" s="23" t="s">
        <v>79</v>
      </c>
      <c r="K50" s="29" t="s">
        <v>70</v>
      </c>
    </row>
    <row r="51" spans="1:11" ht="151.5" customHeight="1" x14ac:dyDescent="0.3">
      <c r="A51" s="28"/>
      <c r="B51" s="23" t="s">
        <v>112</v>
      </c>
      <c r="C51" s="24" t="s">
        <v>113</v>
      </c>
      <c r="D51" s="24" t="s">
        <v>114</v>
      </c>
      <c r="E51" s="25" t="s">
        <v>115</v>
      </c>
      <c r="F51" s="42" t="s">
        <v>70</v>
      </c>
      <c r="G51" s="43" t="s">
        <v>71</v>
      </c>
      <c r="H51" s="48" t="s">
        <v>72</v>
      </c>
      <c r="I51" s="25" t="s">
        <v>116</v>
      </c>
      <c r="J51" s="23" t="s">
        <v>117</v>
      </c>
      <c r="K51" s="29" t="s">
        <v>84</v>
      </c>
    </row>
    <row r="52" spans="1:11" ht="188.25" customHeight="1" x14ac:dyDescent="0.3">
      <c r="A52" s="28"/>
      <c r="B52" s="23" t="s">
        <v>118</v>
      </c>
      <c r="C52" s="24" t="s">
        <v>119</v>
      </c>
      <c r="D52" s="24" t="s">
        <v>120</v>
      </c>
      <c r="E52" s="25" t="s">
        <v>121</v>
      </c>
      <c r="F52" s="42" t="s">
        <v>72</v>
      </c>
      <c r="G52" s="43" t="s">
        <v>72</v>
      </c>
      <c r="H52" s="48" t="s">
        <v>72</v>
      </c>
      <c r="I52" s="25" t="s">
        <v>122</v>
      </c>
      <c r="J52" s="23" t="s">
        <v>123</v>
      </c>
      <c r="K52" s="29" t="s">
        <v>70</v>
      </c>
    </row>
    <row r="53" spans="1:11" ht="110.25" hidden="1" customHeight="1" x14ac:dyDescent="0.3">
      <c r="A53" s="28"/>
      <c r="B53" s="23" t="s">
        <v>124</v>
      </c>
      <c r="C53" s="24" t="s">
        <v>125</v>
      </c>
      <c r="D53" s="24" t="s">
        <v>126</v>
      </c>
      <c r="E53" s="25" t="s">
        <v>127</v>
      </c>
      <c r="F53" s="42" t="s">
        <v>72</v>
      </c>
      <c r="G53" s="43" t="s">
        <v>72</v>
      </c>
      <c r="H53" s="48" t="s">
        <v>72</v>
      </c>
      <c r="I53" s="25" t="s">
        <v>128</v>
      </c>
      <c r="J53" s="23" t="s">
        <v>129</v>
      </c>
      <c r="K53" s="29" t="s">
        <v>70</v>
      </c>
    </row>
    <row r="54" spans="1:11" ht="140.25" customHeight="1" x14ac:dyDescent="0.3">
      <c r="A54" s="28"/>
      <c r="B54" s="23" t="s">
        <v>124</v>
      </c>
      <c r="C54" s="24" t="s">
        <v>125</v>
      </c>
      <c r="D54" s="24" t="s">
        <v>126</v>
      </c>
      <c r="E54" s="25" t="s">
        <v>127</v>
      </c>
      <c r="F54" s="42" t="s">
        <v>72</v>
      </c>
      <c r="G54" s="43" t="s">
        <v>72</v>
      </c>
      <c r="H54" s="48" t="s">
        <v>72</v>
      </c>
      <c r="I54" s="25" t="s">
        <v>130</v>
      </c>
      <c r="J54" s="23" t="s">
        <v>131</v>
      </c>
      <c r="K54" s="29"/>
    </row>
    <row r="55" spans="1:11" ht="98.25" customHeight="1" x14ac:dyDescent="0.3">
      <c r="A55" s="28"/>
      <c r="B55" s="23" t="s">
        <v>112</v>
      </c>
      <c r="C55" s="24" t="s">
        <v>132</v>
      </c>
      <c r="D55" s="24" t="s">
        <v>133</v>
      </c>
      <c r="E55" s="25" t="s">
        <v>134</v>
      </c>
      <c r="F55" s="42" t="s">
        <v>72</v>
      </c>
      <c r="G55" s="43" t="s">
        <v>72</v>
      </c>
      <c r="H55" s="48" t="s">
        <v>72</v>
      </c>
      <c r="I55" s="25" t="s">
        <v>135</v>
      </c>
      <c r="J55" s="23" t="s">
        <v>136</v>
      </c>
      <c r="K55" s="29" t="s">
        <v>70</v>
      </c>
    </row>
    <row r="56" spans="1:11" ht="268.5" customHeight="1" x14ac:dyDescent="0.3">
      <c r="A56" s="28"/>
      <c r="B56" s="23" t="s">
        <v>137</v>
      </c>
      <c r="C56" s="24" t="s">
        <v>138</v>
      </c>
      <c r="D56" s="24" t="s">
        <v>139</v>
      </c>
      <c r="E56" s="25" t="s">
        <v>140</v>
      </c>
      <c r="F56" s="42" t="s">
        <v>72</v>
      </c>
      <c r="G56" s="43" t="s">
        <v>71</v>
      </c>
      <c r="H56" s="48" t="s">
        <v>71</v>
      </c>
      <c r="I56" s="25" t="s">
        <v>141</v>
      </c>
      <c r="J56" s="23" t="s">
        <v>142</v>
      </c>
      <c r="K56" s="29" t="s">
        <v>70</v>
      </c>
    </row>
    <row r="57" spans="1:11" ht="84" customHeight="1" x14ac:dyDescent="0.3">
      <c r="A57" s="28"/>
      <c r="B57" s="23" t="s">
        <v>137</v>
      </c>
      <c r="C57" s="24" t="s">
        <v>83</v>
      </c>
      <c r="D57" s="24" t="s">
        <v>143</v>
      </c>
      <c r="E57" s="25" t="s">
        <v>144</v>
      </c>
      <c r="F57" s="42" t="s">
        <v>72</v>
      </c>
      <c r="G57" s="43" t="s">
        <v>71</v>
      </c>
      <c r="H57" s="48" t="s">
        <v>71</v>
      </c>
      <c r="I57" s="25" t="s">
        <v>145</v>
      </c>
      <c r="J57" s="23" t="s">
        <v>79</v>
      </c>
      <c r="K57" s="29" t="s">
        <v>70</v>
      </c>
    </row>
    <row r="58" spans="1:11" ht="93.75" customHeight="1" x14ac:dyDescent="0.3">
      <c r="A58" s="28"/>
      <c r="B58" s="23" t="s">
        <v>146</v>
      </c>
      <c r="C58" s="24" t="s">
        <v>79</v>
      </c>
      <c r="D58" s="24" t="s">
        <v>147</v>
      </c>
      <c r="E58" s="25" t="s">
        <v>148</v>
      </c>
      <c r="F58" s="42" t="s">
        <v>72</v>
      </c>
      <c r="G58" s="43" t="s">
        <v>71</v>
      </c>
      <c r="H58" s="48" t="s">
        <v>71</v>
      </c>
      <c r="I58" s="25" t="s">
        <v>149</v>
      </c>
      <c r="J58" s="23" t="s">
        <v>79</v>
      </c>
      <c r="K58" s="29" t="s">
        <v>70</v>
      </c>
    </row>
    <row r="59" spans="1:11" ht="85.5" customHeight="1" thickBot="1" x14ac:dyDescent="0.35">
      <c r="A59" s="28"/>
      <c r="B59" s="26" t="s">
        <v>150</v>
      </c>
      <c r="C59" s="27" t="s">
        <v>79</v>
      </c>
      <c r="D59" s="27" t="s">
        <v>151</v>
      </c>
      <c r="E59" s="46" t="s">
        <v>152</v>
      </c>
      <c r="F59" s="49" t="s">
        <v>72</v>
      </c>
      <c r="G59" s="47" t="s">
        <v>71</v>
      </c>
      <c r="H59" s="50" t="s">
        <v>71</v>
      </c>
      <c r="I59" s="46" t="s">
        <v>153</v>
      </c>
      <c r="J59" s="26" t="s">
        <v>79</v>
      </c>
      <c r="K59" s="30" t="s">
        <v>70</v>
      </c>
    </row>
    <row r="60" spans="1:11" ht="186.75" customHeight="1" thickTop="1" thickBot="1" x14ac:dyDescent="0.35">
      <c r="A60" s="28"/>
      <c r="B60" s="51" t="s">
        <v>66</v>
      </c>
      <c r="C60" s="52" t="s">
        <v>154</v>
      </c>
      <c r="D60" s="52" t="s">
        <v>155</v>
      </c>
      <c r="E60" s="53" t="s">
        <v>156</v>
      </c>
      <c r="F60" s="54" t="s">
        <v>70</v>
      </c>
      <c r="G60" s="55" t="s">
        <v>72</v>
      </c>
      <c r="H60" s="56" t="s">
        <v>70</v>
      </c>
      <c r="I60" s="53" t="s">
        <v>157</v>
      </c>
      <c r="J60" s="51" t="s">
        <v>158</v>
      </c>
      <c r="K60" s="57" t="s">
        <v>84</v>
      </c>
    </row>
    <row r="61" spans="1:11" ht="115.5" customHeight="1" thickTop="1" thickBot="1" x14ac:dyDescent="0.35">
      <c r="A61" s="28"/>
      <c r="B61" s="26" t="s">
        <v>159</v>
      </c>
      <c r="C61" s="27" t="s">
        <v>160</v>
      </c>
      <c r="D61" s="27" t="s">
        <v>161</v>
      </c>
      <c r="E61" s="46" t="s">
        <v>160</v>
      </c>
      <c r="F61" s="42" t="s">
        <v>70</v>
      </c>
      <c r="G61" s="47" t="s">
        <v>72</v>
      </c>
      <c r="H61" s="48" t="s">
        <v>70</v>
      </c>
      <c r="I61" s="46" t="s">
        <v>162</v>
      </c>
      <c r="J61" s="26" t="s">
        <v>163</v>
      </c>
      <c r="K61" s="30" t="s">
        <v>70</v>
      </c>
    </row>
    <row r="62" spans="1:11" ht="12.9" thickTop="1" x14ac:dyDescent="0.3">
      <c r="A62" s="8"/>
      <c r="B62" s="9"/>
      <c r="C62" s="9"/>
      <c r="D62" s="9"/>
      <c r="E62" s="9"/>
      <c r="F62" s="9"/>
      <c r="G62" s="9"/>
      <c r="H62" s="9"/>
      <c r="I62" s="9"/>
      <c r="J62" s="9"/>
      <c r="K62" s="9"/>
    </row>
    <row r="63" spans="1:11" ht="15.45" x14ac:dyDescent="0.4">
      <c r="A63" s="8"/>
      <c r="B63" s="41" t="s">
        <v>164</v>
      </c>
      <c r="C63" t="s">
        <v>165</v>
      </c>
      <c r="H63" s="40"/>
    </row>
    <row r="64" spans="1:11" ht="15.45" x14ac:dyDescent="0.4">
      <c r="A64" s="8"/>
      <c r="B64" s="38"/>
      <c r="C64" t="s">
        <v>166</v>
      </c>
      <c r="H64" s="40"/>
    </row>
    <row r="65" spans="1:11" ht="15.45" x14ac:dyDescent="0.4">
      <c r="A65" s="8"/>
      <c r="B65" s="38"/>
      <c r="H65" s="40"/>
    </row>
    <row r="66" spans="1:11" ht="15.45" hidden="1" x14ac:dyDescent="0.4">
      <c r="A66" s="8"/>
      <c r="B66" s="38"/>
      <c r="H66" s="40"/>
    </row>
    <row r="67" spans="1:11" hidden="1" x14ac:dyDescent="0.3">
      <c r="A67" s="8"/>
    </row>
    <row r="68" spans="1:11" hidden="1" x14ac:dyDescent="0.3">
      <c r="A68" s="8"/>
      <c r="C68" s="39" t="s">
        <v>84</v>
      </c>
      <c r="D68" s="39" t="s">
        <v>70</v>
      </c>
      <c r="E68" s="39" t="s">
        <v>72</v>
      </c>
      <c r="F68" s="39" t="s">
        <v>71</v>
      </c>
    </row>
    <row r="69" spans="1:11" hidden="1" x14ac:dyDescent="0.3">
      <c r="A69" s="8"/>
      <c r="B69" s="38" t="s">
        <v>71</v>
      </c>
      <c r="C69" s="21">
        <v>4</v>
      </c>
      <c r="D69" s="20">
        <v>8</v>
      </c>
      <c r="E69" s="19">
        <v>12</v>
      </c>
      <c r="F69" s="19">
        <v>16</v>
      </c>
    </row>
    <row r="70" spans="1:11" hidden="1" x14ac:dyDescent="0.3">
      <c r="A70" s="8"/>
      <c r="B70" s="38" t="s">
        <v>72</v>
      </c>
      <c r="C70" s="21">
        <v>3</v>
      </c>
      <c r="D70" s="20">
        <v>6</v>
      </c>
      <c r="E70" s="20">
        <v>9</v>
      </c>
      <c r="F70" s="19">
        <v>12</v>
      </c>
    </row>
    <row r="71" spans="1:11" hidden="1" x14ac:dyDescent="0.3">
      <c r="A71" s="8"/>
      <c r="B71" s="38" t="s">
        <v>70</v>
      </c>
      <c r="C71" s="21">
        <v>2</v>
      </c>
      <c r="D71" s="21">
        <v>4</v>
      </c>
      <c r="E71" s="20">
        <v>6</v>
      </c>
      <c r="F71" s="20">
        <v>8</v>
      </c>
    </row>
    <row r="72" spans="1:11" hidden="1" x14ac:dyDescent="0.3">
      <c r="A72" s="8"/>
      <c r="B72" s="38" t="s">
        <v>84</v>
      </c>
      <c r="C72" s="21">
        <v>1</v>
      </c>
      <c r="D72" s="21">
        <v>2</v>
      </c>
      <c r="E72" s="21">
        <v>3</v>
      </c>
      <c r="F72" s="21">
        <v>4</v>
      </c>
    </row>
    <row r="73" spans="1:11" hidden="1" x14ac:dyDescent="0.3">
      <c r="A73" s="8"/>
    </row>
    <row r="74" spans="1:11" hidden="1" x14ac:dyDescent="0.3">
      <c r="A74" s="8"/>
    </row>
    <row r="75" spans="1:11" hidden="1" x14ac:dyDescent="0.3">
      <c r="A75" s="8"/>
    </row>
    <row r="76" spans="1:11" hidden="1" x14ac:dyDescent="0.3">
      <c r="A76" s="8"/>
      <c r="F76" t="s">
        <v>84</v>
      </c>
      <c r="H76" s="18" t="e">
        <f>IF(#REF!="",0,IF(#REF!="Very low",1,IF(#REF!="Low",2,IF(#REF!="Medium",3,IF(#REF!="High",4,F58)))))</f>
        <v>#REF!</v>
      </c>
      <c r="I76" s="18" t="e">
        <f>IF(#REF!="",0,IF(#REF!="Very low",1,IF(#REF!="Low",2,IF(#REF!="Medium",3,IF(#REF!="High",4,G58)))))</f>
        <v>#REF!</v>
      </c>
      <c r="J76" s="22" t="e">
        <f>IF(H76*I76=0,"",IF(H76*I76&gt;0.5,H76*I76))</f>
        <v>#REF!</v>
      </c>
      <c r="K76" t="e">
        <f>IF(J76="","",IF(J76&lt;5, "Low",IF(J76&lt;11,"Medium",IF(J76&gt;11,"High"))))</f>
        <v>#REF!</v>
      </c>
    </row>
    <row r="77" spans="1:11" hidden="1" x14ac:dyDescent="0.3">
      <c r="A77" s="8"/>
      <c r="F77" t="s">
        <v>70</v>
      </c>
      <c r="H77" s="18">
        <f>IF(F58="",0,IF(F58="Very low",1,IF(F58="Low",2,IF(F58="Medium",3,IF(F58="High",4,#REF!)))))</f>
        <v>3</v>
      </c>
      <c r="I77" s="18">
        <f>IF(G58="",0,IF(G58="Very low",1,IF(G58="Low",2,IF(G58="Medium",3,IF(G58="High",4,#REF!)))))</f>
        <v>4</v>
      </c>
      <c r="J77" s="22">
        <f t="shared" ref="J77:J95" si="0">IF(H77*I77=0,"",IF(H77*I77&gt;0.5,H77*I77))</f>
        <v>12</v>
      </c>
      <c r="K77" t="str">
        <f t="shared" ref="K77:K95" si="1">IF(J77="","",IF(J77&lt;5, "Low",IF(J77&lt;11,"Medium",IF(J77&gt;11,"High"))))</f>
        <v>High</v>
      </c>
    </row>
    <row r="78" spans="1:11" hidden="1" x14ac:dyDescent="0.3">
      <c r="A78" s="8"/>
      <c r="F78" t="s">
        <v>72</v>
      </c>
      <c r="H78" s="18" t="e">
        <f>IF(#REF!="",0,IF(#REF!="Very low",1,IF(#REF!="Low",2,IF(#REF!="Medium",3,IF(#REF!="High",4,F42)))))</f>
        <v>#REF!</v>
      </c>
      <c r="I78" s="18" t="e">
        <f>IF(#REF!="",0,IF(#REF!="Very low",1,IF(#REF!="Low",2,IF(#REF!="Medium",3,IF(#REF!="High",4,G42)))))</f>
        <v>#REF!</v>
      </c>
      <c r="J78" s="22" t="e">
        <f t="shared" si="0"/>
        <v>#REF!</v>
      </c>
      <c r="K78" t="e">
        <f t="shared" si="1"/>
        <v>#REF!</v>
      </c>
    </row>
    <row r="79" spans="1:11" hidden="1" x14ac:dyDescent="0.3">
      <c r="A79" s="8"/>
      <c r="F79" t="s">
        <v>71</v>
      </c>
      <c r="H79" s="18">
        <f>IF(F42="",0,IF(F42="Very low",1,IF(F42="Low",2,IF(F42="Medium",3,IF(F42="High",4,F44)))))</f>
        <v>2</v>
      </c>
      <c r="I79" s="18">
        <f>IF(G42="",0,IF(G42="Very low",1,IF(G42="Low",2,IF(G42="Medium",3,IF(G42="High",4,G44)))))</f>
        <v>4</v>
      </c>
      <c r="J79" s="22">
        <f t="shared" si="0"/>
        <v>8</v>
      </c>
      <c r="K79" t="str">
        <f t="shared" si="1"/>
        <v>Medium</v>
      </c>
    </row>
    <row r="80" spans="1:11" hidden="1" x14ac:dyDescent="0.3">
      <c r="A80" s="8"/>
      <c r="H80" s="18">
        <f>IF(F44="",0,IF(F44="Very low",1,IF(F44="Low",2,IF(F44="Medium",3,IF(F44="High",4,#REF!)))))</f>
        <v>3</v>
      </c>
      <c r="I80" s="18">
        <f>IF(G44="",0,IF(G44="Very low",1,IF(G44="Low",2,IF(G44="Medium",3,IF(G44="High",4,#REF!)))))</f>
        <v>2</v>
      </c>
      <c r="J80" s="22">
        <f t="shared" si="0"/>
        <v>6</v>
      </c>
      <c r="K80" t="str">
        <f t="shared" si="1"/>
        <v>Medium</v>
      </c>
    </row>
    <row r="81" spans="1:11" hidden="1" x14ac:dyDescent="0.3">
      <c r="A81" s="8"/>
      <c r="H81" s="18" t="e">
        <f>IF(#REF!="",0,IF(#REF!="Very low",1,IF(#REF!="Low",2,IF(#REF!="Medium",3,IF(#REF!="High",4,F46)))))</f>
        <v>#REF!</v>
      </c>
      <c r="I81" s="18" t="e">
        <f>IF(#REF!="",0,IF(#REF!="Very low",1,IF(#REF!="Low",2,IF(#REF!="Medium",3,IF(#REF!="High",4,G46)))))</f>
        <v>#REF!</v>
      </c>
      <c r="J81" s="22" t="e">
        <f t="shared" si="0"/>
        <v>#REF!</v>
      </c>
      <c r="K81" t="e">
        <f t="shared" si="1"/>
        <v>#REF!</v>
      </c>
    </row>
    <row r="82" spans="1:11" hidden="1" x14ac:dyDescent="0.3">
      <c r="A82" s="8"/>
      <c r="H82" s="18">
        <f>IF(F46="",0,IF(F46="Very low",1,IF(F46="Low",2,IF(F46="Medium",3,IF(F46="High",4,F47)))))</f>
        <v>3</v>
      </c>
      <c r="I82" s="18">
        <f>IF(G46="",0,IF(G46="Very low",1,IF(G46="Low",2,IF(G46="Medium",3,IF(G46="High",4,G47)))))</f>
        <v>3</v>
      </c>
      <c r="J82" s="22">
        <f t="shared" si="0"/>
        <v>9</v>
      </c>
      <c r="K82" t="str">
        <f t="shared" si="1"/>
        <v>Medium</v>
      </c>
    </row>
    <row r="83" spans="1:11" hidden="1" x14ac:dyDescent="0.3">
      <c r="A83" s="8"/>
      <c r="H83" s="18">
        <f>IF(F47="",0,IF(F47="Very low",1,IF(F47="Low",2,IF(F47="Medium",3,IF(F47="High",4,#REF!)))))</f>
        <v>3</v>
      </c>
      <c r="I83" s="18">
        <f>IF(G47="",0,IF(G47="Very low",1,IF(G47="Low",2,IF(G47="Medium",3,IF(G47="High",4,#REF!)))))</f>
        <v>3</v>
      </c>
      <c r="J83" s="22">
        <f t="shared" si="0"/>
        <v>9</v>
      </c>
      <c r="K83" t="str">
        <f t="shared" si="1"/>
        <v>Medium</v>
      </c>
    </row>
    <row r="84" spans="1:11" hidden="1" x14ac:dyDescent="0.3">
      <c r="A84" s="8"/>
      <c r="C84" t="s">
        <v>84</v>
      </c>
      <c r="D84" t="s">
        <v>70</v>
      </c>
      <c r="E84" t="s">
        <v>72</v>
      </c>
      <c r="F84" t="s">
        <v>71</v>
      </c>
      <c r="H84" s="18" t="e">
        <f>IF(#REF!="",0,IF(#REF!="Very low",1,IF(#REF!="Low",2,IF(#REF!="Medium",3,IF(#REF!="High",4,#REF!)))))</f>
        <v>#REF!</v>
      </c>
      <c r="I84" s="18" t="e">
        <f>IF(#REF!="",0,IF(#REF!="Very low",1,IF(#REF!="Low",2,IF(#REF!="Medium",3,IF(#REF!="High",4,#REF!)))))</f>
        <v>#REF!</v>
      </c>
      <c r="J84" s="22" t="e">
        <f t="shared" si="0"/>
        <v>#REF!</v>
      </c>
      <c r="K84" t="e">
        <f t="shared" si="1"/>
        <v>#REF!</v>
      </c>
    </row>
    <row r="85" spans="1:11" hidden="1" x14ac:dyDescent="0.3">
      <c r="A85" s="8"/>
      <c r="B85" t="s">
        <v>84</v>
      </c>
      <c r="C85" s="21">
        <v>1</v>
      </c>
      <c r="D85" s="21">
        <v>2</v>
      </c>
      <c r="E85" s="21">
        <v>3</v>
      </c>
      <c r="F85" s="21">
        <v>4</v>
      </c>
      <c r="H85" s="18" t="e">
        <f>IF(#REF!="",0,IF(#REF!="Very low",1,IF(#REF!="Low",2,IF(#REF!="Medium",3,IF(#REF!="High",4,F49)))))</f>
        <v>#REF!</v>
      </c>
      <c r="I85" s="18" t="e">
        <f>IF(#REF!="",0,IF(#REF!="Very low",1,IF(#REF!="Low",2,IF(#REF!="Medium",3,IF(#REF!="High",4,G49)))))</f>
        <v>#REF!</v>
      </c>
      <c r="J85" s="22" t="e">
        <f t="shared" si="0"/>
        <v>#REF!</v>
      </c>
      <c r="K85" t="e">
        <f t="shared" si="1"/>
        <v>#REF!</v>
      </c>
    </row>
    <row r="86" spans="1:11" hidden="1" x14ac:dyDescent="0.3">
      <c r="A86" s="8"/>
      <c r="B86" t="s">
        <v>70</v>
      </c>
      <c r="C86" s="21">
        <v>2</v>
      </c>
      <c r="D86" s="21">
        <v>4</v>
      </c>
      <c r="E86" s="20">
        <v>6</v>
      </c>
      <c r="F86" s="20">
        <v>8</v>
      </c>
      <c r="H86" s="18">
        <f>IF(F49="",0,IF(F49="Very low",1,IF(F49="Low",2,IF(F49="Medium",3,IF(F49="High",4,#REF!)))))</f>
        <v>3</v>
      </c>
      <c r="I86" s="18">
        <f>IF(G49="",0,IF(G49="Very low",1,IF(G49="Low",2,IF(G49="Medium",3,IF(G49="High",4,#REF!)))))</f>
        <v>3</v>
      </c>
      <c r="J86" s="22">
        <f t="shared" si="0"/>
        <v>9</v>
      </c>
      <c r="K86" t="str">
        <f t="shared" si="1"/>
        <v>Medium</v>
      </c>
    </row>
    <row r="87" spans="1:11" hidden="1" x14ac:dyDescent="0.3">
      <c r="A87" s="8"/>
      <c r="B87" t="s">
        <v>72</v>
      </c>
      <c r="C87" s="21">
        <v>3</v>
      </c>
      <c r="D87" s="20">
        <v>6</v>
      </c>
      <c r="E87" s="20">
        <v>9</v>
      </c>
      <c r="F87" s="19">
        <v>12</v>
      </c>
      <c r="H87" s="18" t="e">
        <f>IF(#REF!="",0,IF(#REF!="Very low",1,IF(#REF!="Low",2,IF(#REF!="Medium",3,IF(#REF!="High",4,#REF!)))))</f>
        <v>#REF!</v>
      </c>
      <c r="I87" s="18" t="e">
        <f>IF(#REF!="",0,IF(#REF!="Very low",1,IF(#REF!="Low",2,IF(#REF!="Medium",3,IF(#REF!="High",4,#REF!)))))</f>
        <v>#REF!</v>
      </c>
      <c r="J87" s="22" t="e">
        <f t="shared" si="0"/>
        <v>#REF!</v>
      </c>
      <c r="K87" t="e">
        <f t="shared" si="1"/>
        <v>#REF!</v>
      </c>
    </row>
    <row r="88" spans="1:11" hidden="1" x14ac:dyDescent="0.3">
      <c r="A88" s="8"/>
      <c r="B88" t="s">
        <v>71</v>
      </c>
      <c r="C88" s="21">
        <v>4</v>
      </c>
      <c r="D88" s="20">
        <v>8</v>
      </c>
      <c r="E88" s="19">
        <v>12</v>
      </c>
      <c r="F88" s="19">
        <v>16</v>
      </c>
      <c r="H88" s="18" t="e">
        <f>IF(#REF!="",0,IF(#REF!="Very low",1,IF(#REF!="Low",2,IF(#REF!="Medium",3,IF(#REF!="High",4,#REF!)))))</f>
        <v>#REF!</v>
      </c>
      <c r="I88" s="18" t="e">
        <f>IF(#REF!="",0,IF(#REF!="Very low",1,IF(#REF!="Low",2,IF(#REF!="Medium",3,IF(#REF!="High",4,#REF!)))))</f>
        <v>#REF!</v>
      </c>
      <c r="J88" s="22" t="e">
        <f t="shared" si="0"/>
        <v>#REF!</v>
      </c>
      <c r="K88" t="e">
        <f t="shared" si="1"/>
        <v>#REF!</v>
      </c>
    </row>
    <row r="89" spans="1:11" hidden="1" x14ac:dyDescent="0.3">
      <c r="A89" s="8"/>
      <c r="H89" s="18" t="e">
        <f>IF(#REF!="",0,IF(#REF!="Very low",1,IF(#REF!="Low",2,IF(#REF!="Medium",3,IF(#REF!="High",4,#REF!)))))</f>
        <v>#REF!</v>
      </c>
      <c r="I89" s="18" t="e">
        <f>IF(#REF!="",0,IF(#REF!="Very low",1,IF(#REF!="Low",2,IF(#REF!="Medium",3,IF(#REF!="High",4,#REF!)))))</f>
        <v>#REF!</v>
      </c>
      <c r="J89" s="22" t="e">
        <f t="shared" si="0"/>
        <v>#REF!</v>
      </c>
      <c r="K89" t="e">
        <f t="shared" si="1"/>
        <v>#REF!</v>
      </c>
    </row>
    <row r="90" spans="1:11" hidden="1" x14ac:dyDescent="0.3">
      <c r="A90" s="8"/>
      <c r="H90" s="18" t="e">
        <f>IF(#REF!="",0,IF(#REF!="Very low",1,IF(#REF!="Low",2,IF(#REF!="Medium",3,IF(#REF!="High",4,#REF!)))))</f>
        <v>#REF!</v>
      </c>
      <c r="I90" s="18" t="e">
        <f>IF(#REF!="",0,IF(#REF!="Very low",1,IF(#REF!="Low",2,IF(#REF!="Medium",3,IF(#REF!="High",4,#REF!)))))</f>
        <v>#REF!</v>
      </c>
      <c r="J90" s="22" t="e">
        <f t="shared" si="0"/>
        <v>#REF!</v>
      </c>
      <c r="K90" t="e">
        <f t="shared" si="1"/>
        <v>#REF!</v>
      </c>
    </row>
    <row r="91" spans="1:11" hidden="1" x14ac:dyDescent="0.3">
      <c r="A91" s="8"/>
      <c r="H91" s="18" t="e">
        <f>IF(#REF!="",0,IF(#REF!="Very low",1,IF(#REF!="Low",2,IF(#REF!="Medium",3,IF(#REF!="High",4,#REF!)))))</f>
        <v>#REF!</v>
      </c>
      <c r="I91" s="18" t="e">
        <f>IF(#REF!="",0,IF(#REF!="Very low",1,IF(#REF!="Low",2,IF(#REF!="Medium",3,IF(#REF!="High",4,#REF!)))))</f>
        <v>#REF!</v>
      </c>
      <c r="J91" s="22" t="e">
        <f t="shared" si="0"/>
        <v>#REF!</v>
      </c>
      <c r="K91" t="e">
        <f t="shared" si="1"/>
        <v>#REF!</v>
      </c>
    </row>
    <row r="92" spans="1:11" hidden="1" x14ac:dyDescent="0.3">
      <c r="A92" s="8"/>
      <c r="H92" s="18" t="e">
        <f>IF(#REF!="",0,IF(#REF!="Very low",1,IF(#REF!="Low",2,IF(#REF!="Medium",3,IF(#REF!="High",4,#REF!)))))</f>
        <v>#REF!</v>
      </c>
      <c r="I92" s="18" t="e">
        <f>IF(#REF!="",0,IF(#REF!="Very low",1,IF(#REF!="Low",2,IF(#REF!="Medium",3,IF(#REF!="High",4,#REF!)))))</f>
        <v>#REF!</v>
      </c>
      <c r="J92" s="22" t="e">
        <f t="shared" si="0"/>
        <v>#REF!</v>
      </c>
      <c r="K92" t="e">
        <f t="shared" si="1"/>
        <v>#REF!</v>
      </c>
    </row>
    <row r="93" spans="1:11" hidden="1" x14ac:dyDescent="0.3">
      <c r="A93" s="8"/>
      <c r="H93" s="18" t="e">
        <f>IF(#REF!="",0,IF(#REF!="Very low",1,IF(#REF!="Low",2,IF(#REF!="Medium",3,IF(#REF!="High",4,#REF!)))))</f>
        <v>#REF!</v>
      </c>
      <c r="I93" s="18" t="e">
        <f>IF(#REF!="",0,IF(#REF!="Very low",1,IF(#REF!="Low",2,IF(#REF!="Medium",3,IF(#REF!="High",4,#REF!)))))</f>
        <v>#REF!</v>
      </c>
      <c r="J93" s="22" t="e">
        <f t="shared" si="0"/>
        <v>#REF!</v>
      </c>
      <c r="K93" t="e">
        <f t="shared" si="1"/>
        <v>#REF!</v>
      </c>
    </row>
    <row r="94" spans="1:11" hidden="1" x14ac:dyDescent="0.3">
      <c r="A94" s="8"/>
      <c r="H94" s="18" t="e">
        <f>IF(#REF!="",0,IF(#REF!="Very low",1,IF(#REF!="Low",2,IF(#REF!="Medium",3,IF(#REF!="High",4,#REF!)))))</f>
        <v>#REF!</v>
      </c>
      <c r="I94" s="18" t="e">
        <f>IF(#REF!="",0,IF(#REF!="Very low",1,IF(#REF!="Low",2,IF(#REF!="Medium",3,IF(#REF!="High",4,#REF!)))))</f>
        <v>#REF!</v>
      </c>
      <c r="J94" s="22" t="e">
        <f t="shared" si="0"/>
        <v>#REF!</v>
      </c>
      <c r="K94" t="e">
        <f t="shared" si="1"/>
        <v>#REF!</v>
      </c>
    </row>
    <row r="95" spans="1:11" hidden="1" x14ac:dyDescent="0.3">
      <c r="A95" s="8"/>
      <c r="H95" s="18" t="e">
        <f>IF(#REF!="",0,IF(#REF!="Very low",1,IF(#REF!="Low",2,IF(#REF!="Medium",3,IF(#REF!="High",4,F62)))))</f>
        <v>#REF!</v>
      </c>
      <c r="I95" s="18" t="e">
        <f>IF(#REF!="",0,IF(#REF!="Very low",1,IF(#REF!="Low",2,IF(#REF!="Medium",3,IF(#REF!="High",4,G62)))))</f>
        <v>#REF!</v>
      </c>
      <c r="J95" s="22" t="e">
        <f t="shared" si="0"/>
        <v>#REF!</v>
      </c>
      <c r="K95" t="e">
        <f t="shared" si="1"/>
        <v>#REF!</v>
      </c>
    </row>
    <row r="96" spans="1:11" hidden="1" x14ac:dyDescent="0.3">
      <c r="A96" s="8"/>
    </row>
    <row r="97" hidden="1" x14ac:dyDescent="0.3"/>
    <row r="98" hidden="1" x14ac:dyDescent="0.3"/>
    <row r="99" hidden="1" x14ac:dyDescent="0.3"/>
    <row r="133" ht="13.5" customHeight="1" x14ac:dyDescent="0.3"/>
  </sheetData>
  <sheetProtection selectLockedCells="1"/>
  <mergeCells count="6">
    <mergeCell ref="D28:J28"/>
    <mergeCell ref="F12:J12"/>
    <mergeCell ref="F4:J4"/>
    <mergeCell ref="F6:J6"/>
    <mergeCell ref="F8:J8"/>
    <mergeCell ref="F10:J10"/>
  </mergeCells>
  <phoneticPr fontId="0" type="noConversion"/>
  <dataValidations count="2">
    <dataValidation type="list" allowBlank="1" showInputMessage="1" showErrorMessage="1" sqref="F42:G49 F51:G61" xr:uid="{00000000-0002-0000-0000-000000000000}">
      <formula1>$F$76:$F$80</formula1>
    </dataValidation>
    <dataValidation type="list" allowBlank="1" showInputMessage="1" showErrorMessage="1" sqref="F50:G50" xr:uid="{00000000-0002-0000-0000-000001000000}">
      <formula1>$F$75:$F$80</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SR2008No13GRA v4.0</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9be56660-2c31-41ef-bc00-23e72f632f2a">REGU-485747921-752</_dlc_DocId>
    <_dlc_DocIdUrl xmlns="9be56660-2c31-41ef-bc00-23e72f632f2a">
      <Url>https://cyfoethnaturiolcymru.sharepoint.com/teams/Regulatory/wasters/waex/_layouts/15/DocIdRedir.aspx?ID=REGU-485747921-752</Url>
      <Description>REGU-485747921-752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C9BF81748CFD6A4DB8CA4CD1B565E5D3" ma:contentTypeVersion="551" ma:contentTypeDescription="" ma:contentTypeScope="" ma:versionID="8a62c8c050b21acaa1a42181c037ba3d">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8499d3b-94a8-4059-8763-489d4400b14a" ContentTypeId="0x01010067EB80C5FE939D4A9B3D8BA62129B7F501" PreviousValue="false"/>
</file>

<file path=customXml/itemProps1.xml><?xml version="1.0" encoding="utf-8"?>
<ds:datastoreItem xmlns:ds="http://schemas.openxmlformats.org/officeDocument/2006/customXml" ds:itemID="{9B316AB3-DF70-4C24-980F-15AD6EE21E2B}">
  <ds:schemaRefs>
    <ds:schemaRef ds:uri="http://schemas.microsoft.com/sharepoint/events"/>
  </ds:schemaRefs>
</ds:datastoreItem>
</file>

<file path=customXml/itemProps2.xml><?xml version="1.0" encoding="utf-8"?>
<ds:datastoreItem xmlns:ds="http://schemas.openxmlformats.org/officeDocument/2006/customXml" ds:itemID="{A4059744-C8F9-47AF-B300-8BB56DCC8D3E}">
  <ds:schemaRefs>
    <ds:schemaRef ds:uri="http://schemas.microsoft.com/sharepoint/v3/contenttype/forms"/>
  </ds:schemaRefs>
</ds:datastoreItem>
</file>

<file path=customXml/itemProps3.xml><?xml version="1.0" encoding="utf-8"?>
<ds:datastoreItem xmlns:ds="http://schemas.openxmlformats.org/officeDocument/2006/customXml" ds:itemID="{4480D9AF-C68C-42A4-AD37-15888CD837D2}">
  <ds:schemaRefs>
    <ds:schemaRef ds:uri="http://schemas.microsoft.com/office/2006/metadata/properties"/>
    <ds:schemaRef ds:uri="http://schemas.microsoft.com/office/infopath/2007/PartnerControls"/>
    <ds:schemaRef ds:uri="9be56660-2c31-41ef-bc00-23e72f632f2a"/>
  </ds:schemaRefs>
</ds:datastoreItem>
</file>

<file path=customXml/itemProps4.xml><?xml version="1.0" encoding="utf-8"?>
<ds:datastoreItem xmlns:ds="http://schemas.openxmlformats.org/officeDocument/2006/customXml" ds:itemID="{B2C6873E-FD85-4602-854A-5D4CF73745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7149470-FE27-40C3-9BCF-C43C2E2B794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2024-07-16T13:34:16Z</dcterms:created>
  <dcterms:modified xsi:type="dcterms:W3CDTF">2025-04-07T16:48:59Z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0x01010067EB80C5FE939D4A9B3D8BA62129B7F50100C9BF81748CFD6A4DB8CA4CD1B565E5D3</vt:lpwstr>
  </property>
  <property fmtid="{D5CDD505-2E9C-101B-9397-08002B2CF9AE}" pid="3" name="_dlc_DocIdItemGuid">
    <vt:lpwstr>8df6d2b8-d318-49f5-9483-b73bf089fbe4</vt:lpwstr>
  </property>
</Properties>
</file>